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/>
  </bookViews>
  <sheets>
    <sheet name="2024" sheetId="2" r:id="rId1"/>
  </sheets>
  <definedNames>
    <definedName name="_xlnm.Print_Titles" localSheetId="0">'2024'!$21:$23</definedName>
    <definedName name="_xlnm.Print_Area" localSheetId="0">'2024'!$A$1:$F$104</definedName>
  </definedNames>
  <calcPr calcId="145621"/>
</workbook>
</file>

<file path=xl/calcChain.xml><?xml version="1.0" encoding="utf-8"?>
<calcChain xmlns="http://schemas.openxmlformats.org/spreadsheetml/2006/main">
  <c r="F82" i="2" l="1"/>
  <c r="F81" i="2" s="1"/>
  <c r="F77" i="2"/>
  <c r="F74" i="2"/>
  <c r="F72" i="2"/>
  <c r="F69" i="2"/>
  <c r="F62" i="2"/>
  <c r="F59" i="2"/>
  <c r="F57" i="2"/>
  <c r="F55" i="2"/>
  <c r="F54" i="2" s="1"/>
  <c r="F52" i="2"/>
  <c r="F51" i="2" s="1"/>
  <c r="F48" i="2"/>
  <c r="F47" i="2" s="1"/>
  <c r="F43" i="2"/>
  <c r="F42" i="2" s="1"/>
  <c r="F39" i="2"/>
  <c r="F38" i="2" s="1"/>
  <c r="F35" i="2"/>
  <c r="F34" i="2" s="1"/>
  <c r="F31" i="2"/>
  <c r="F26" i="2"/>
  <c r="F24" i="2"/>
  <c r="F22" i="2"/>
  <c r="F20" i="2"/>
  <c r="F14" i="2"/>
  <c r="F12" i="2"/>
  <c r="F10" i="2"/>
  <c r="F19" i="2" l="1"/>
  <c r="F33" i="2"/>
  <c r="F9" i="2" s="1"/>
  <c r="F7" i="2" s="1"/>
</calcChain>
</file>

<file path=xl/sharedStrings.xml><?xml version="1.0" encoding="utf-8"?>
<sst xmlns="http://schemas.openxmlformats.org/spreadsheetml/2006/main" count="294" uniqueCount="181">
  <si>
    <t>01</t>
  </si>
  <si>
    <t>02</t>
  </si>
  <si>
    <t>07</t>
  </si>
  <si>
    <t>в том числе:</t>
  </si>
  <si>
    <t>ПР</t>
  </si>
  <si>
    <t>ЦСР</t>
  </si>
  <si>
    <t>08</t>
  </si>
  <si>
    <t>Наименование</t>
  </si>
  <si>
    <t>ВР</t>
  </si>
  <si>
    <t>РЗ</t>
  </si>
  <si>
    <t>Сумма</t>
  </si>
  <si>
    <t>ВСЕГО</t>
  </si>
  <si>
    <t>по муниципальным программам</t>
  </si>
  <si>
    <t>Муниципальная программа «Обеспечение противопожарной безопасности, предупреждению чрезвычайных ситуаций, в том числе и на водных объектах на территории  муниципального образования город Юрьев-Польский на  2024 – 2026 годы»</t>
  </si>
  <si>
    <t>Обеспечение мероприятий по предупреждению чрезвычайных ситуаций  и первичных мер пожарной безопасности,  в том числе и  на водных объектах (Закупка товаров, работ и услуг для муниципальных нужд)</t>
  </si>
  <si>
    <t>01 0 00 20060</t>
  </si>
  <si>
    <t>Муниципальная программа «Повышение безопасности дорожного движения на территории муниципального образования город Юрьев-Польский на 2024-2026 годы»</t>
  </si>
  <si>
    <t>Обеспечение мероприятий на повышение уровня безопасности дорожной сети и дорожной инфраструктуры (Закупка товаров, работ и услуг для муниципальных нужд)</t>
  </si>
  <si>
    <t>02 0 00 20310</t>
  </si>
  <si>
    <t>Муниципальная программа «Дорожное хозяйство муниципального образования город Юрьев-Польский на 2023-2025 годы»</t>
  </si>
  <si>
    <t>Субсидия на осуществление дорожной деятельности в отношении автомобильных дорог общего пользования местного значения (Закупка товаров, работ и услуг для муниципальных нужд)</t>
  </si>
  <si>
    <t>03 0 00 72460</t>
  </si>
  <si>
    <t>Софинансирование на осуществление дорожной деятельности в отношении автомобильных дорог общего пользования местного значения (Закупка товаров, работ и услуг для муниципальных нужд)</t>
  </si>
  <si>
    <t>03 0 00 S2460</t>
  </si>
  <si>
    <t>Расходы на финансовое обеспечение дорожной деятельности в рамках реализации национального проекта «Безопасные и качественные дороги» за счет средств местного бюджета (Закупка товаров, работ и услуг для муниципальных нужд)</t>
  </si>
  <si>
    <t>03 0 R1 5393D</t>
  </si>
  <si>
    <t>Расходы на финансовое обеспечение дорожной деятельности в рамках реализации национального проекта «Безопасные и качественные дороги»  за счет средств областного бюджета (Закупка товаров, работ и услуг для муниципальных нужд)</t>
  </si>
  <si>
    <t>Муниципальная программа «Благоустройство территории  муниципального образования город Юрьев-Польский на 2023-2025  годы»</t>
  </si>
  <si>
    <t xml:space="preserve">Основное мероприятие  «Организация уличного освещения»                                   </t>
  </si>
  <si>
    <t>04 0 01</t>
  </si>
  <si>
    <t>Обеспечение мероприятий связанных с организацией уличного освещения (Закупка товаров, работ и услуг для муниципальных нужд)</t>
  </si>
  <si>
    <t>04 0 01 20180</t>
  </si>
  <si>
    <t xml:space="preserve">Основное мероприятие  «Организация озеленения территории города» </t>
  </si>
  <si>
    <t>04 0 02</t>
  </si>
  <si>
    <t>Обеспечение мероприятий связанных с озеленением города (Закупка товаров, работ и услуг для муниципальных нужд)</t>
  </si>
  <si>
    <t>04 0 02 20190</t>
  </si>
  <si>
    <t>Основное мероприятие «Организация мест захоронения»</t>
  </si>
  <si>
    <t>04 0 03</t>
  </si>
  <si>
    <t>Обеспечение мероприятий связанных с организацией мест захоронения (Закупка товаров, работ и услуг для муниципальных нужд)</t>
  </si>
  <si>
    <t>04 0 02 20200</t>
  </si>
  <si>
    <t xml:space="preserve">Основное мероприятие  «Прочие мероприятия по благоустройству города: организация уличной уборки и текущего содержания объектов благоустройства» </t>
  </si>
  <si>
    <t>04 0 04</t>
  </si>
  <si>
    <r>
      <t>Обеспечение мероприятий связанных с благоустройством города</t>
    </r>
    <r>
      <rPr>
        <b/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(Закупка товаров, работ и услуг для муниципальных нужд)</t>
    </r>
  </si>
  <si>
    <t>04 0 04 20210</t>
  </si>
  <si>
    <t>Обеспечение мероприятий связанных с организацией уличной уборки территории города (Закупка товаров, работ и услуг для муниципальных нужд)</t>
  </si>
  <si>
    <t>04 0 04 20230</t>
  </si>
  <si>
    <t>Создание новых и приведение в нормативное состояние существующих мест (площадок) для накопления твердых коммунальных отходов за счет средств областного бюджета  (Закупка товаров, работ и услуг для муниципальных нужд)</t>
  </si>
  <si>
    <t>04 0 04 72160</t>
  </si>
  <si>
    <t>04 0 04 S2160</t>
  </si>
  <si>
    <t xml:space="preserve">Основное мероприятие  «Охрана окружающей среды»                                      </t>
  </si>
  <si>
    <t xml:space="preserve">04 0 05 </t>
  </si>
  <si>
    <r>
      <t>Обеспечение мероприятий связанных с уборкой несанкционированных свалок</t>
    </r>
    <r>
      <rPr>
        <b/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(Закупка товаров, работ и услуг для муниципальных нужд)</t>
    </r>
  </si>
  <si>
    <t>04 0 05 20220</t>
  </si>
  <si>
    <t xml:space="preserve">Муниципальная  программа «Развитие культуры и туризма муниципального образования город Юрьев-Польский» </t>
  </si>
  <si>
    <t xml:space="preserve">Подпрограмма «Наследие»                                  </t>
  </si>
  <si>
    <t>05 1</t>
  </si>
  <si>
    <t>Основное мероприятие «Поддержка муниципального музея»</t>
  </si>
  <si>
    <t xml:space="preserve">05 1 01 </t>
  </si>
  <si>
    <t>Расходы на обеспечение деятельности музея (Межбюджетные трансферты)</t>
  </si>
  <si>
    <t>05 1 01 8Ю598</t>
  </si>
  <si>
    <t>Софинансирование на 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</si>
  <si>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05 1 01 S0398</t>
  </si>
  <si>
    <t>Подпрограмма «Культура и Искусство»</t>
  </si>
  <si>
    <t>05 2</t>
  </si>
  <si>
    <t>Основное мероприятие «Поддержка муниципальных культурно-досуговых учреждений»</t>
  </si>
  <si>
    <t>05 2 01</t>
  </si>
  <si>
    <t>Расходы на обеспечение деятельности дома культуры и других учреждений культуры (Межбюджетные трансферты)</t>
  </si>
  <si>
    <t>05 2 01 8Д598</t>
  </si>
  <si>
    <t>05 2 01 S0398</t>
  </si>
  <si>
    <t xml:space="preserve">Подпрограмма «Развитие муниципальных общедоступных библиотек»                                  </t>
  </si>
  <si>
    <t>05 3</t>
  </si>
  <si>
    <t>Основное мероприятие «Организация библиотечного обслуживания населения»</t>
  </si>
  <si>
    <t>05 3 01</t>
  </si>
  <si>
    <t>Расходы на обеспечение деятельности  библиотек (Межбюджетные трансферты)</t>
  </si>
  <si>
    <t>05 3 01 8Б598</t>
  </si>
  <si>
    <t>05 3 01 S0398</t>
  </si>
  <si>
    <t>Подпрограмма «Развитие и модернизация материально-технической базы муниципальных учреждений культуры города Юрьев-Польского»</t>
  </si>
  <si>
    <t>05 4</t>
  </si>
  <si>
    <t>Основное мероприятие «Федеральный проект «Культурная среда» национального проекта «Культура»»</t>
  </si>
  <si>
    <t>05 4 А1</t>
  </si>
  <si>
    <r>
      <t>Государственная поддержка отрасли культуры на обеспечение учреждений культуры специализированным автотранспортом для обслуживания населения, в том числе сельского населения</t>
    </r>
    <r>
      <rPr>
        <sz val="10"/>
        <rFont val="Times New Roman"/>
        <family val="1"/>
        <charset val="204"/>
      </rPr>
      <t xml:space="preserve"> за счет средств областного бюджета (Межбюджетные трансферты)</t>
    </r>
  </si>
  <si>
    <t>05 3 А1 55199</t>
  </si>
  <si>
    <t>Подпрограмма «Развитие туризма»</t>
  </si>
  <si>
    <t>05 6</t>
  </si>
  <si>
    <t>Основное мероприятие «Обеспечение информационных, рекламных формирований имиджа поселения»</t>
  </si>
  <si>
    <t>05 6 01</t>
  </si>
  <si>
    <t>05 6 01 80448</t>
  </si>
  <si>
    <t>Подпрограмма «Обеспечение условий реализации Программы»</t>
  </si>
  <si>
    <t>05 7</t>
  </si>
  <si>
    <t>Основное мероприятие «Поддержка учреждений культуры»</t>
  </si>
  <si>
    <t>05 7 01</t>
  </si>
  <si>
    <t>Субсидия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</si>
  <si>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05 7 01 70398</t>
  </si>
  <si>
    <t>Обеспечение охраны музейных фондов, находящихся в областной собственности</t>
  </si>
  <si>
    <t>05 7 02</t>
  </si>
  <si>
    <t>Иные межбюджетные трансферты на мероприятия по  обеспечению  охраны государственной части музейных фондов муниципальных музеев  (Межбюджетные трансферты)</t>
  </si>
  <si>
    <t>05 7 02 70228</t>
  </si>
  <si>
    <t>Муниципальная программа «Обеспечение жильем молодых семей, проживающих  на территории муниципального образования город Юрьев-Польский в  2024-2026 годах»</t>
  </si>
  <si>
    <t>Реализация мероприятий по обеспечению жильем   молодых семей за счет средств областного бюджета  (Межбюджетные трансферты)</t>
  </si>
  <si>
    <t>07 0 00 L4970</t>
  </si>
  <si>
    <t>Реализация мероприятий по обеспечению жильем   молодых семей (Межбюджетные трансферты)</t>
  </si>
  <si>
    <t>Муниципальная программа «Развитие физической культуры и спорта на территории муниципального образования город Юрьев-Польский на 2021-2024 годы»</t>
  </si>
  <si>
    <t>Расходы на обеспечение мероприятий по созданию условий для развития массовой физической культуры и спорта  (Расходы на выплаты персоналу в целях обеспечения выполнения функций казенными учреждениями)</t>
  </si>
  <si>
    <t>08 0 00 20430</t>
  </si>
  <si>
    <t>Расходы на обеспечение деятельности муниципального казенного учреждения  «Центр муниципальных услуг администрации муниципального образования город Юрьев-Польский Юрьев-Польского района» (Расходы на выплаты персоналу в целях обеспечения выполнения функций казенными учреждениями)</t>
  </si>
  <si>
    <t>08 0 00  ФК590</t>
  </si>
  <si>
    <t>Расходы на обеспечение деятельности муниципального казенного учреждения  «Центр муниципальных услуг администрации муниципального образования город Юрьев-Польский Юрьев-Польского района» (Закупка товаров, работ и услуг для муниципальных нужд)</t>
  </si>
  <si>
    <t>08 0 00 72000</t>
  </si>
  <si>
    <t>Расходы на обеспечение деятельности муниципального казенного учреждения  «Центр муниципальных услуг администрации муниципального образования город Юрьев-Польский Юрьев-Польского района» (Иные бюджетные ассигнования)</t>
  </si>
  <si>
    <t>Муниципальная программа «Обеспечение территории муниципального образования город Юрьев-Польский документами территориального планирования на 2022-2024 годы»</t>
  </si>
  <si>
    <t>Субсидия на обеспечение территории муниципального образования город Юрьев-Польский документацией для осуществления градостроительной деятельности (Межбюджетные трансферты)</t>
  </si>
  <si>
    <t>10 0 00 70088</t>
  </si>
  <si>
    <t>Софинансирование на обеспечение территории муниципального образования город Юрьев-Польский документацией для осуществления градостроительной деятельности (Межбюджетные трансферты)</t>
  </si>
  <si>
    <t>10 0 00 S0088</t>
  </si>
  <si>
    <t>Муниципальная программа «Проведение праздничных культурно-массовых  и прочих мероприятий на территории муниципального образования город Юрьев-Польский на 2022-2024 годы»</t>
  </si>
  <si>
    <t>Расходы связанные с организацией и проведением праздничных  и  иных мероприятий в городе (Закупка товаров, работ и услуг для муниципальных нужд)</t>
  </si>
  <si>
    <t>11 0 00 20330</t>
  </si>
  <si>
    <t>Муниципальная программа «Обеспечение жильем многодетных  семей  города Юрьев-Польский на 2024-2026 годы»</t>
  </si>
  <si>
    <t>Обеспечение жильем   многодетных семей (Межбюджетные трансферты)</t>
  </si>
  <si>
    <t>12 0 00 70810</t>
  </si>
  <si>
    <t>Софинансирование на обеспечение  жильем   многодетных семей (Межбюджетные трансферты)</t>
  </si>
  <si>
    <t>Муниципальная программа «Формирование современной комфортной городской среды на территории муниципального образования город Юрьев-Польский в 2018-2024 годы»</t>
  </si>
  <si>
    <t>Поддержка муниципальных программ формирования современной  городской среды за счет средств федерального бюджета  (Закупка товаров, работ и услуг для муниципальных нужд)</t>
  </si>
  <si>
    <t>14 0 F2 55550</t>
  </si>
  <si>
    <t>Поддержка муниципальных программ формирования современной  городской среды за счет средств областного бюджета  (Закупка товаров, работ и услуг для муниципальных нужд)</t>
  </si>
  <si>
    <t>Поддержка муниципальных программ формирования современной городской среды за счет средств бюджета муниципального образования город Юрьев-Польский (Закупка товаров, работ и услуг для муниципальных нужд)</t>
  </si>
  <si>
    <t>Непрограммные расходы органов исполнительной власти</t>
  </si>
  <si>
    <t>Иные непрограммные расходы</t>
  </si>
  <si>
    <t>99 9</t>
  </si>
  <si>
    <t>99 9 00  0Ц590</t>
  </si>
  <si>
    <t>Расходы на обеспечение деятельности муниципального казенного учреждения  «Центр муниципальных услуг администрации муниципального образования город Юрьев-Польский Юрьев-Польского района (Закупка товаров, работ и услуг для муниципальных нужд)</t>
  </si>
  <si>
    <t>99 9 00 0Ц590</t>
  </si>
  <si>
    <t>Доплаты к пенсиям муниципальным служащим (Социальное обеспечение и иные выплаты населению)</t>
  </si>
  <si>
    <t>99 9 00 10010</t>
  </si>
  <si>
    <t>Ежемесячные денежные выплаты отдельным категориям граждан (Социальное обеспечение и иные выплаты населению)</t>
  </si>
  <si>
    <t>99 9 00 10020</t>
  </si>
  <si>
    <t>Расходы на размещение информации в средствах массовой информации (Закупка товаров, работ и услуг для муниципальных нужд)</t>
  </si>
  <si>
    <t>99 9  00 20020</t>
  </si>
  <si>
    <t>Оценка недвижимости, признание прав и регулирование отношений по государственной и  муниципальной собственности (Закупка товаров, работ и услуг для муниципальных нужд)</t>
  </si>
  <si>
    <t>99 9  00 20030</t>
  </si>
  <si>
    <t>Выполнение других обязательств государства  (Иные бюджетные ассигнования)</t>
  </si>
  <si>
    <t>99 9  00 20040</t>
  </si>
  <si>
    <t>Резервный фонд – фонд ликвидации чрезвычайных ситуаций (Иные бюджетные ассигнования)</t>
  </si>
  <si>
    <t>99 9 00 20050</t>
  </si>
  <si>
    <t>Расходы на обеспечение мероприятий по  капитальному ремонту и ремонту   муниципального жилищного фонда (Закупка товаров, работ и услуг для муниципальных нужд)</t>
  </si>
  <si>
    <t>99 9 00 20090</t>
  </si>
  <si>
    <t>Расходы связанные с погашением процентов за пользование бюджетным кредитом (Обслуживание муниципального долга)</t>
  </si>
  <si>
    <t>99 9 00 20130</t>
  </si>
  <si>
    <t>Расходы связанные с приобретением природного газа и содержанием газовой горелки «Вечного огня» (Закупка товаров, работ и услуг для муниципальных нужд)</t>
  </si>
  <si>
    <t>99 9 00 20460</t>
  </si>
  <si>
    <t>Расходы связанные с распоряжением земельными участками (Межбюджетные трансферты)</t>
  </si>
  <si>
    <t>99 9 00 80348</t>
  </si>
  <si>
    <t>Расходы на обеспечение мероприятий для детей и молодежи (Межбюджетные трансферты)</t>
  </si>
  <si>
    <t>99 9 00 80458</t>
  </si>
  <si>
    <t>Расходы на обеспечение деятельности муниципального казенного учреждения «Комитет по управлению муниципальным имуществом  Юрьев-Польского района» (Межбюджетные трансферты)</t>
  </si>
  <si>
    <t>99 9 00  8К598</t>
  </si>
  <si>
    <t>Обеспечение деятельности органов повседневного управления программного комплекса «Безопасный город»   (Межбюджетные трансферты)</t>
  </si>
  <si>
    <t>99 9 00 80569</t>
  </si>
  <si>
    <t>Расходы на обеспечение деятельности муниципального казенного учреждения Юрьев-Польского района «Управление капитального строительства, реализации инвестиционных программ и социально-хозяйственного обеспечения администрации муниципального образования Юрьев-Польский район»  (Межбюджетные трансферты)</t>
  </si>
  <si>
    <t>99 9 00 8У598</t>
  </si>
  <si>
    <t>Расходы на уплату взносов на капитальный ремонт общего имущества в многоквартирных домах на счет регионального оператора  (Закупка товаров, работ и услуг для муниципальных нужд)</t>
  </si>
  <si>
    <t>99 9 00 96010</t>
  </si>
  <si>
    <t>Расходы на обеспечение деятельности муниципального казенного учреждения Юрьев-Польского района «Служба по благоустройству города» (Расходы на выплаты персоналу в целях обеспечения выполнения функций казенными учреждениями)</t>
  </si>
  <si>
    <t>99 9 00 СБ590</t>
  </si>
  <si>
    <t>Расходы на обеспечение деятельности муниципального казенного учреждения Юрьев-Польского района «Служба по благоустройству города» (Закупка товаров, работ и услуг для муниципальных нужд)</t>
  </si>
  <si>
    <t>Расходы на обеспечение деятельности муниципального казенного учреждения Юрьев-Польского района «Служба по благоустройству города (Иные бюджетные ассигнования)</t>
  </si>
  <si>
    <t>Расходы на  обеспечение деятельности муниципального казенного учреждения «Центр хозяйственного обслуживания учреждений культуры» (Расходы на выплаты персоналу в целях обеспечения выполнения функций казенными учреждениями)</t>
  </si>
  <si>
    <t>99 9 00 УК590</t>
  </si>
  <si>
    <t>тыс.рублей</t>
  </si>
  <si>
    <t>Приложение  №8</t>
  </si>
  <si>
    <t xml:space="preserve">Распределение бюджетных ассигнований по целевым статьям (муниципальным программам муниципального образования город Юрьев-Польский 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город Юрьев-Польский на  2024 год
</t>
  </si>
  <si>
    <t>03</t>
  </si>
  <si>
    <t>04</t>
  </si>
  <si>
    <t>05</t>
  </si>
  <si>
    <t>09</t>
  </si>
  <si>
    <t>06</t>
  </si>
  <si>
    <r>
      <t xml:space="preserve">Расходы на обеспечение информационных, рекламных формирований имиджа поселения                                    </t>
    </r>
    <r>
      <rPr>
        <sz val="14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>Межбюджетные трансферты)</t>
    </r>
  </si>
  <si>
    <r>
      <t xml:space="preserve">Государственная поддержка отрасли культуры на обеспечение учреждений культуры специализированным автотранспортом для обслуживания населения, в том числе сельского населения за счет средств бюджета </t>
    </r>
    <r>
      <rPr>
        <sz val="10"/>
        <rFont val="Times New Roman"/>
        <family val="1"/>
        <charset val="204"/>
      </rPr>
      <t xml:space="preserve"> муниципального образования город Юрьев-польский (Межбюджетные трансферты)</t>
    </r>
  </si>
  <si>
    <t>Софинансирование на создание новых и приведение в нормативное состояние существующих мест (площадок) для накопления твердых коммунальных отходов за счет средств  бюджета муниципального образования город Юрьев-Польский   (Закупка товаров, работ и услуг для муниципальных нужд)</t>
  </si>
  <si>
    <t xml:space="preserve">к  решению  Совета  народных депутатов    муниципального образования город Юрьев-Польский                                          от 13.12.2023 № 25  
</t>
  </si>
  <si>
    <t>12 0 00 S0818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</si>
</sst>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19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21" borderId="0"/>
    <xf numFmtId="0" fontId="7" fillId="0" borderId="0">
      <alignment wrapText="1"/>
    </xf>
    <xf numFmtId="0" fontId="7" fillId="0" borderId="0"/>
    <xf numFmtId="0" fontId="8" fillId="0" borderId="0">
      <alignment horizontal="center"/>
    </xf>
    <xf numFmtId="0" fontId="7" fillId="0" borderId="0">
      <alignment horizontal="right"/>
    </xf>
    <xf numFmtId="0" fontId="7" fillId="21" borderId="2"/>
    <xf numFmtId="0" fontId="7" fillId="0" borderId="3">
      <alignment horizontal="center" vertical="center" wrapText="1"/>
    </xf>
    <xf numFmtId="0" fontId="7" fillId="21" borderId="4"/>
    <xf numFmtId="0" fontId="7" fillId="21" borderId="0">
      <alignment shrinkToFit="1"/>
    </xf>
    <xf numFmtId="0" fontId="9" fillId="0" borderId="4">
      <alignment horizontal="right"/>
    </xf>
    <xf numFmtId="4" fontId="9" fillId="22" borderId="4">
      <alignment horizontal="right" vertical="top" shrinkToFit="1"/>
    </xf>
    <xf numFmtId="4" fontId="9" fillId="23" borderId="4">
      <alignment horizontal="right" vertical="top" shrinkToFit="1"/>
    </xf>
    <xf numFmtId="0" fontId="7" fillId="0" borderId="0">
      <alignment horizontal="left" wrapText="1"/>
    </xf>
    <xf numFmtId="0" fontId="9" fillId="0" borderId="3">
      <alignment vertical="top" wrapText="1"/>
    </xf>
    <xf numFmtId="49" fontId="7" fillId="0" borderId="3">
      <alignment horizontal="center" vertical="top" shrinkToFit="1"/>
    </xf>
    <xf numFmtId="4" fontId="9" fillId="22" borderId="3">
      <alignment horizontal="right" vertical="top" shrinkToFit="1"/>
    </xf>
    <xf numFmtId="4" fontId="9" fillId="23" borderId="3">
      <alignment horizontal="right" vertical="top" shrinkToFit="1"/>
    </xf>
    <xf numFmtId="0" fontId="7" fillId="21" borderId="5"/>
    <xf numFmtId="0" fontId="7" fillId="21" borderId="5">
      <alignment horizontal="center"/>
    </xf>
    <xf numFmtId="4" fontId="9" fillId="0" borderId="3">
      <alignment horizontal="right" vertical="top" shrinkToFit="1"/>
    </xf>
    <xf numFmtId="49" fontId="7" fillId="0" borderId="3">
      <alignment horizontal="left" vertical="top" wrapText="1" indent="2"/>
    </xf>
    <xf numFmtId="4" fontId="7" fillId="0" borderId="3">
      <alignment horizontal="right" vertical="top" shrinkToFit="1"/>
    </xf>
    <xf numFmtId="0" fontId="7" fillId="21" borderId="5">
      <alignment shrinkToFit="1"/>
    </xf>
    <xf numFmtId="0" fontId="7" fillId="21" borderId="4">
      <alignment horizontal="center"/>
    </xf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0" fillId="30" borderId="6" applyNumberFormat="0" applyAlignment="0" applyProtection="0"/>
    <xf numFmtId="0" fontId="11" fillId="31" borderId="7" applyNumberFormat="0" applyAlignment="0" applyProtection="0"/>
    <xf numFmtId="0" fontId="12" fillId="31" borderId="6" applyNumberForma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32" borderId="12" applyNumberFormat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4" fillId="0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4" fillId="0" borderId="0"/>
    <xf numFmtId="0" fontId="20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4" fillId="35" borderId="13" applyNumberFormat="0" applyFont="0" applyAlignment="0" applyProtection="0"/>
    <xf numFmtId="0" fontId="22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3" fillId="2" borderId="0"/>
  </cellStyleXfs>
  <cellXfs count="35">
    <xf numFmtId="0" fontId="0" fillId="0" borderId="0" xfId="0"/>
    <xf numFmtId="0" fontId="2" fillId="37" borderId="0" xfId="0" applyFont="1" applyFill="1"/>
    <xf numFmtId="0" fontId="1" fillId="37" borderId="0" xfId="0" applyFont="1" applyFill="1"/>
    <xf numFmtId="0" fontId="1" fillId="37" borderId="0" xfId="0" applyFont="1" applyFill="1" applyBorder="1"/>
    <xf numFmtId="49" fontId="1" fillId="37" borderId="0" xfId="0" applyNumberFormat="1" applyFont="1" applyFill="1" applyAlignment="1">
      <alignment horizontal="left" vertical="top"/>
    </xf>
    <xf numFmtId="0" fontId="1" fillId="37" borderId="0" xfId="0" applyFont="1" applyFill="1" applyAlignment="1">
      <alignment vertical="top"/>
    </xf>
    <xf numFmtId="49" fontId="1" fillId="37" borderId="0" xfId="0" applyNumberFormat="1" applyFont="1" applyFill="1" applyAlignment="1">
      <alignment horizontal="center" vertical="top"/>
    </xf>
    <xf numFmtId="0" fontId="1" fillId="37" borderId="0" xfId="0" applyFont="1" applyFill="1" applyAlignment="1">
      <alignment horizontal="right" vertical="top"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 vertical="top"/>
    </xf>
    <xf numFmtId="0" fontId="29" fillId="0" borderId="0" xfId="0" applyFont="1"/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0" fontId="30" fillId="0" borderId="1" xfId="0" applyFont="1" applyBorder="1" applyAlignment="1">
      <alignment horizontal="justify" vertical="center" wrapText="1"/>
    </xf>
    <xf numFmtId="49" fontId="29" fillId="37" borderId="0" xfId="0" applyNumberFormat="1" applyFont="1" applyFill="1" applyAlignment="1">
      <alignment horizontal="center" vertical="top"/>
    </xf>
    <xf numFmtId="49" fontId="27" fillId="0" borderId="1" xfId="0" applyNumberFormat="1" applyFont="1" applyBorder="1" applyAlignment="1">
      <alignment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vertical="center" wrapText="1"/>
    </xf>
    <xf numFmtId="164" fontId="27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/>
    </xf>
    <xf numFmtId="0" fontId="1" fillId="37" borderId="0" xfId="0" applyFont="1" applyFill="1" applyAlignment="1">
      <alignment horizontal="center"/>
    </xf>
    <xf numFmtId="0" fontId="31" fillId="37" borderId="0" xfId="0" applyFont="1" applyFill="1" applyAlignment="1">
      <alignment horizontal="center" vertical="top" wrapText="1"/>
    </xf>
    <xf numFmtId="0" fontId="31" fillId="37" borderId="0" xfId="0" applyFont="1" applyFill="1" applyAlignment="1">
      <alignment horizontal="center" vertical="top"/>
    </xf>
    <xf numFmtId="49" fontId="29" fillId="37" borderId="0" xfId="0" applyNumberFormat="1" applyFont="1" applyFill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</cellXfs>
  <cellStyles count="11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br" xfId="19"/>
    <cellStyle name="col" xfId="20"/>
    <cellStyle name="style0" xfId="21"/>
    <cellStyle name="td" xfId="22"/>
    <cellStyle name="tr" xfId="23"/>
    <cellStyle name="xl21" xfId="24"/>
    <cellStyle name="xl22" xfId="25"/>
    <cellStyle name="xl23" xfId="26"/>
    <cellStyle name="xl24" xfId="27"/>
    <cellStyle name="xl25" xfId="28"/>
    <cellStyle name="xl26" xfId="29"/>
    <cellStyle name="xl27" xfId="30"/>
    <cellStyle name="xl28" xfId="31"/>
    <cellStyle name="xl29" xfId="32"/>
    <cellStyle name="xl30" xfId="33"/>
    <cellStyle name="xl31" xfId="34"/>
    <cellStyle name="xl32" xfId="35"/>
    <cellStyle name="xl33" xfId="36"/>
    <cellStyle name="xl34" xfId="37"/>
    <cellStyle name="xl35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Акцент1" xfId="48" builtinId="29" customBuiltin="1"/>
    <cellStyle name="Акцент2" xfId="49" builtinId="33" customBuiltin="1"/>
    <cellStyle name="Акцент3" xfId="50" builtinId="37" customBuiltin="1"/>
    <cellStyle name="Акцент4" xfId="51" builtinId="41" customBuiltin="1"/>
    <cellStyle name="Акцент5" xfId="52" builtinId="45" customBuiltin="1"/>
    <cellStyle name="Акцент6" xfId="53" builtinId="49" customBuiltin="1"/>
    <cellStyle name="Ввод " xfId="54" builtinId="20" customBuiltin="1"/>
    <cellStyle name="Вывод" xfId="55" builtinId="21" customBuiltin="1"/>
    <cellStyle name="Вычисление" xfId="56" builtinId="22" customBuiltin="1"/>
    <cellStyle name="Заголовок 1" xfId="57" builtinId="16" customBuiltin="1"/>
    <cellStyle name="Заголовок 2" xfId="58" builtinId="17" customBuiltin="1"/>
    <cellStyle name="Заголовок 3" xfId="59" builtinId="18" customBuiltin="1"/>
    <cellStyle name="Заголовок 4" xfId="60" builtinId="19" customBuiltin="1"/>
    <cellStyle name="Итог" xfId="61" builtinId="25" customBuiltin="1"/>
    <cellStyle name="Контрольная ячейка" xfId="62" builtinId="23" customBuiltin="1"/>
    <cellStyle name="Название" xfId="63" builtinId="15" customBuiltin="1"/>
    <cellStyle name="Нейтральный" xfId="64" builtinId="28" customBuiltin="1"/>
    <cellStyle name="Обычный" xfId="0" builtinId="0"/>
    <cellStyle name="Обычный 15" xfId="65"/>
    <cellStyle name="Обычный 20" xfId="118"/>
    <cellStyle name="Обычный 27" xfId="66"/>
    <cellStyle name="Обычный 33" xfId="67"/>
    <cellStyle name="Обычный 34" xfId="68"/>
    <cellStyle name="Обычный 35" xfId="69"/>
    <cellStyle name="Обычный 36" xfId="70"/>
    <cellStyle name="Обычный 4" xfId="71"/>
    <cellStyle name="Плохой" xfId="72" builtinId="27" customBuiltin="1"/>
    <cellStyle name="Пояснение" xfId="73" builtinId="53" customBuiltin="1"/>
    <cellStyle name="Примечание 10" xfId="74"/>
    <cellStyle name="Примечание 11" xfId="75"/>
    <cellStyle name="Примечание 12" xfId="76"/>
    <cellStyle name="Примечание 13" xfId="77"/>
    <cellStyle name="Примечание 14" xfId="78"/>
    <cellStyle name="Примечание 15" xfId="79"/>
    <cellStyle name="Примечание 16" xfId="80"/>
    <cellStyle name="Примечание 17" xfId="81"/>
    <cellStyle name="Примечание 18" xfId="82"/>
    <cellStyle name="Примечание 19" xfId="83"/>
    <cellStyle name="Примечание 2" xfId="84"/>
    <cellStyle name="Примечание 20" xfId="85"/>
    <cellStyle name="Примечание 21" xfId="86"/>
    <cellStyle name="Примечание 22" xfId="87"/>
    <cellStyle name="Примечание 23" xfId="88"/>
    <cellStyle name="Примечание 24" xfId="89"/>
    <cellStyle name="Примечание 25" xfId="90"/>
    <cellStyle name="Примечание 26" xfId="91"/>
    <cellStyle name="Примечание 27" xfId="92"/>
    <cellStyle name="Примечание 28" xfId="93"/>
    <cellStyle name="Примечание 29" xfId="94"/>
    <cellStyle name="Примечание 3" xfId="95"/>
    <cellStyle name="Примечание 30" xfId="96"/>
    <cellStyle name="Примечание 31" xfId="97"/>
    <cellStyle name="Примечание 32" xfId="98"/>
    <cellStyle name="Примечание 33" xfId="99"/>
    <cellStyle name="Примечание 34" xfId="100"/>
    <cellStyle name="Примечание 35" xfId="101"/>
    <cellStyle name="Примечание 36" xfId="102"/>
    <cellStyle name="Примечание 37" xfId="103"/>
    <cellStyle name="Примечание 38" xfId="104"/>
    <cellStyle name="Примечание 39" xfId="105"/>
    <cellStyle name="Примечание 4" xfId="106"/>
    <cellStyle name="Примечание 40" xfId="107"/>
    <cellStyle name="Примечание 41" xfId="108"/>
    <cellStyle name="Примечание 42" xfId="109"/>
    <cellStyle name="Примечание 5" xfId="110"/>
    <cellStyle name="Примечание 6" xfId="111"/>
    <cellStyle name="Примечание 7" xfId="112"/>
    <cellStyle name="Примечание 8" xfId="113"/>
    <cellStyle name="Примечание 9" xfId="114"/>
    <cellStyle name="Связанная ячейка" xfId="115" builtinId="24" customBuiltin="1"/>
    <cellStyle name="Текст предупреждения" xfId="116" builtinId="11" customBuiltin="1"/>
    <cellStyle name="Хороший" xfId="117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topLeftCell="A73" zoomScaleNormal="100" workbookViewId="0">
      <selection activeCell="B76" sqref="B76"/>
    </sheetView>
  </sheetViews>
  <sheetFormatPr defaultRowHeight="12.75" x14ac:dyDescent="0.2"/>
  <cols>
    <col min="1" max="1" width="48.5703125" style="5" customWidth="1"/>
    <col min="2" max="2" width="13" style="6" customWidth="1"/>
    <col min="3" max="3" width="8.28515625" style="6" customWidth="1"/>
    <col min="4" max="4" width="9.28515625" style="6" customWidth="1"/>
    <col min="5" max="5" width="8.85546875" style="4" customWidth="1"/>
    <col min="6" max="6" width="16" style="7" customWidth="1"/>
    <col min="7" max="7" width="6.85546875" style="2" customWidth="1"/>
    <col min="8" max="16384" width="9.140625" style="2"/>
  </cols>
  <sheetData>
    <row r="1" spans="1:15" ht="18.75" x14ac:dyDescent="0.2">
      <c r="E1" s="19" t="s">
        <v>169</v>
      </c>
      <c r="F1" s="19"/>
    </row>
    <row r="2" spans="1:15" ht="147" customHeight="1" x14ac:dyDescent="0.2">
      <c r="C2" s="30" t="s">
        <v>179</v>
      </c>
      <c r="D2" s="30"/>
      <c r="E2" s="30"/>
      <c r="F2" s="30"/>
    </row>
    <row r="3" spans="1:15" ht="99.75" customHeight="1" x14ac:dyDescent="0.2">
      <c r="A3" s="28" t="s">
        <v>170</v>
      </c>
      <c r="B3" s="29"/>
      <c r="C3" s="29"/>
      <c r="D3" s="29"/>
      <c r="E3" s="29"/>
      <c r="F3" s="29"/>
    </row>
    <row r="4" spans="1:15" ht="24.75" customHeight="1" x14ac:dyDescent="0.3">
      <c r="F4" s="10" t="s">
        <v>168</v>
      </c>
    </row>
    <row r="5" spans="1:15" x14ac:dyDescent="0.2">
      <c r="A5" s="31" t="s">
        <v>7</v>
      </c>
      <c r="B5" s="33" t="s">
        <v>5</v>
      </c>
      <c r="C5" s="31" t="s">
        <v>8</v>
      </c>
      <c r="D5" s="33" t="s">
        <v>9</v>
      </c>
      <c r="E5" s="33" t="s">
        <v>4</v>
      </c>
      <c r="F5" s="31" t="s">
        <v>10</v>
      </c>
      <c r="G5" s="8"/>
      <c r="M5" s="27"/>
      <c r="N5" s="27"/>
      <c r="O5" s="27"/>
    </row>
    <row r="6" spans="1:15" x14ac:dyDescent="0.2">
      <c r="A6" s="31"/>
      <c r="B6" s="33"/>
      <c r="C6" s="31"/>
      <c r="D6" s="33"/>
      <c r="E6" s="33"/>
      <c r="F6" s="31"/>
      <c r="M6" s="9"/>
      <c r="N6" s="9"/>
    </row>
    <row r="7" spans="1:15" x14ac:dyDescent="0.2">
      <c r="A7" s="11" t="s">
        <v>11</v>
      </c>
      <c r="B7" s="20"/>
      <c r="C7" s="11"/>
      <c r="D7" s="20"/>
      <c r="E7" s="20"/>
      <c r="F7" s="24">
        <f>F9+F81</f>
        <v>199130.8</v>
      </c>
      <c r="G7" s="8"/>
      <c r="M7" s="27"/>
      <c r="N7" s="27"/>
      <c r="O7" s="27"/>
    </row>
    <row r="8" spans="1:15" x14ac:dyDescent="0.2">
      <c r="A8" s="13" t="s">
        <v>3</v>
      </c>
      <c r="B8" s="20"/>
      <c r="C8" s="11"/>
      <c r="D8" s="20"/>
      <c r="E8" s="20"/>
      <c r="F8" s="24"/>
      <c r="G8" s="8"/>
      <c r="M8" s="27"/>
      <c r="N8" s="27"/>
      <c r="O8" s="27"/>
    </row>
    <row r="9" spans="1:15" x14ac:dyDescent="0.2">
      <c r="A9" s="11" t="s">
        <v>12</v>
      </c>
      <c r="B9" s="20"/>
      <c r="C9" s="11"/>
      <c r="D9" s="20"/>
      <c r="E9" s="20"/>
      <c r="F9" s="24">
        <f>F10+F12+F14+F19+F33+F59+F62+F69+F72+F74+F77</f>
        <v>162961.19999999998</v>
      </c>
      <c r="G9" s="8"/>
      <c r="M9" s="27"/>
      <c r="N9" s="27"/>
      <c r="O9" s="27"/>
    </row>
    <row r="10" spans="1:15" ht="63.75" x14ac:dyDescent="0.2">
      <c r="A10" s="14" t="s">
        <v>13</v>
      </c>
      <c r="B10" s="21" t="s">
        <v>0</v>
      </c>
      <c r="C10" s="12"/>
      <c r="D10" s="21"/>
      <c r="E10" s="21"/>
      <c r="F10" s="24">
        <f>F11</f>
        <v>100</v>
      </c>
      <c r="G10" s="8"/>
      <c r="M10" s="27"/>
      <c r="N10" s="27"/>
      <c r="O10" s="27"/>
    </row>
    <row r="11" spans="1:15" ht="63.75" x14ac:dyDescent="0.2">
      <c r="A11" s="15" t="s">
        <v>14</v>
      </c>
      <c r="B11" s="22" t="s">
        <v>15</v>
      </c>
      <c r="C11" s="16">
        <v>200</v>
      </c>
      <c r="D11" s="22" t="s">
        <v>171</v>
      </c>
      <c r="E11" s="22">
        <v>10</v>
      </c>
      <c r="F11" s="25">
        <v>100</v>
      </c>
    </row>
    <row r="12" spans="1:15" ht="51" x14ac:dyDescent="0.2">
      <c r="A12" s="14" t="s">
        <v>16</v>
      </c>
      <c r="B12" s="21" t="s">
        <v>1</v>
      </c>
      <c r="C12" s="12"/>
      <c r="D12" s="21"/>
      <c r="E12" s="21"/>
      <c r="F12" s="24">
        <f>F13</f>
        <v>1138</v>
      </c>
    </row>
    <row r="13" spans="1:15" ht="51" x14ac:dyDescent="0.2">
      <c r="A13" s="13" t="s">
        <v>17</v>
      </c>
      <c r="B13" s="22" t="s">
        <v>18</v>
      </c>
      <c r="C13" s="16">
        <v>200</v>
      </c>
      <c r="D13" s="22" t="s">
        <v>172</v>
      </c>
      <c r="E13" s="22" t="s">
        <v>174</v>
      </c>
      <c r="F13" s="25">
        <v>1138</v>
      </c>
    </row>
    <row r="14" spans="1:15" ht="38.25" x14ac:dyDescent="0.2">
      <c r="A14" s="14" t="s">
        <v>19</v>
      </c>
      <c r="B14" s="21" t="s">
        <v>171</v>
      </c>
      <c r="C14" s="12"/>
      <c r="D14" s="21"/>
      <c r="E14" s="21"/>
      <c r="F14" s="24">
        <f>F15+F16+F17+F18</f>
        <v>38394</v>
      </c>
    </row>
    <row r="15" spans="1:15" ht="51" x14ac:dyDescent="0.2">
      <c r="A15" s="15" t="s">
        <v>20</v>
      </c>
      <c r="B15" s="22" t="s">
        <v>21</v>
      </c>
      <c r="C15" s="16">
        <v>200</v>
      </c>
      <c r="D15" s="22" t="s">
        <v>172</v>
      </c>
      <c r="E15" s="22" t="s">
        <v>174</v>
      </c>
      <c r="F15" s="25">
        <v>10849</v>
      </c>
    </row>
    <row r="16" spans="1:15" ht="51" x14ac:dyDescent="0.2">
      <c r="A16" s="15" t="s">
        <v>22</v>
      </c>
      <c r="B16" s="22" t="s">
        <v>23</v>
      </c>
      <c r="C16" s="16">
        <v>200</v>
      </c>
      <c r="D16" s="22" t="s">
        <v>172</v>
      </c>
      <c r="E16" s="22" t="s">
        <v>174</v>
      </c>
      <c r="F16" s="25">
        <v>2545</v>
      </c>
    </row>
    <row r="17" spans="1:6" ht="63.75" x14ac:dyDescent="0.2">
      <c r="A17" s="15" t="s">
        <v>24</v>
      </c>
      <c r="B17" s="22" t="s">
        <v>25</v>
      </c>
      <c r="C17" s="16">
        <v>200</v>
      </c>
      <c r="D17" s="22" t="s">
        <v>172</v>
      </c>
      <c r="E17" s="22" t="s">
        <v>174</v>
      </c>
      <c r="F17" s="25">
        <v>5000</v>
      </c>
    </row>
    <row r="18" spans="1:6" ht="63.75" x14ac:dyDescent="0.2">
      <c r="A18" s="15" t="s">
        <v>26</v>
      </c>
      <c r="B18" s="22" t="s">
        <v>25</v>
      </c>
      <c r="C18" s="16">
        <v>200</v>
      </c>
      <c r="D18" s="22" t="s">
        <v>172</v>
      </c>
      <c r="E18" s="22" t="s">
        <v>174</v>
      </c>
      <c r="F18" s="25">
        <v>20000</v>
      </c>
    </row>
    <row r="19" spans="1:6" ht="38.25" x14ac:dyDescent="0.2">
      <c r="A19" s="14" t="s">
        <v>27</v>
      </c>
      <c r="B19" s="21" t="s">
        <v>172</v>
      </c>
      <c r="C19" s="12"/>
      <c r="D19" s="21"/>
      <c r="E19" s="21"/>
      <c r="F19" s="24">
        <f>F20+F22+F24+F26+F31</f>
        <v>17638</v>
      </c>
    </row>
    <row r="20" spans="1:6" ht="25.5" x14ac:dyDescent="0.2">
      <c r="A20" s="15" t="s">
        <v>28</v>
      </c>
      <c r="B20" s="22" t="s">
        <v>29</v>
      </c>
      <c r="C20" s="16"/>
      <c r="D20" s="22"/>
      <c r="E20" s="22"/>
      <c r="F20" s="25">
        <f>F21</f>
        <v>10012</v>
      </c>
    </row>
    <row r="21" spans="1:6" ht="38.25" x14ac:dyDescent="0.2">
      <c r="A21" s="15" t="s">
        <v>30</v>
      </c>
      <c r="B21" s="22" t="s">
        <v>31</v>
      </c>
      <c r="C21" s="16">
        <v>200</v>
      </c>
      <c r="D21" s="22" t="s">
        <v>173</v>
      </c>
      <c r="E21" s="22" t="s">
        <v>171</v>
      </c>
      <c r="F21" s="25">
        <v>10012</v>
      </c>
    </row>
    <row r="22" spans="1:6" ht="25.5" x14ac:dyDescent="0.2">
      <c r="A22" s="15" t="s">
        <v>32</v>
      </c>
      <c r="B22" s="22" t="s">
        <v>33</v>
      </c>
      <c r="C22" s="16"/>
      <c r="D22" s="22"/>
      <c r="E22" s="22"/>
      <c r="F22" s="25">
        <f>F23</f>
        <v>166</v>
      </c>
    </row>
    <row r="23" spans="1:6" ht="38.25" x14ac:dyDescent="0.2">
      <c r="A23" s="15" t="s">
        <v>34</v>
      </c>
      <c r="B23" s="22" t="s">
        <v>35</v>
      </c>
      <c r="C23" s="16">
        <v>200</v>
      </c>
      <c r="D23" s="22" t="s">
        <v>173</v>
      </c>
      <c r="E23" s="22" t="s">
        <v>171</v>
      </c>
      <c r="F23" s="25">
        <v>166</v>
      </c>
    </row>
    <row r="24" spans="1:6" x14ac:dyDescent="0.2">
      <c r="A24" s="15" t="s">
        <v>36</v>
      </c>
      <c r="B24" s="22" t="s">
        <v>37</v>
      </c>
      <c r="C24" s="16"/>
      <c r="D24" s="22"/>
      <c r="E24" s="22"/>
      <c r="F24" s="25">
        <f>F25</f>
        <v>150</v>
      </c>
    </row>
    <row r="25" spans="1:6" s="1" customFormat="1" ht="38.25" x14ac:dyDescent="0.2">
      <c r="A25" s="15" t="s">
        <v>38</v>
      </c>
      <c r="B25" s="22" t="s">
        <v>39</v>
      </c>
      <c r="C25" s="16">
        <v>200</v>
      </c>
      <c r="D25" s="22" t="s">
        <v>173</v>
      </c>
      <c r="E25" s="22" t="s">
        <v>171</v>
      </c>
      <c r="F25" s="25">
        <v>150</v>
      </c>
    </row>
    <row r="26" spans="1:6" s="1" customFormat="1" ht="38.25" x14ac:dyDescent="0.2">
      <c r="A26" s="15" t="s">
        <v>40</v>
      </c>
      <c r="B26" s="22" t="s">
        <v>41</v>
      </c>
      <c r="C26" s="16"/>
      <c r="D26" s="22"/>
      <c r="E26" s="22"/>
      <c r="F26" s="25">
        <f>F27+F28+F29+F30</f>
        <v>7200</v>
      </c>
    </row>
    <row r="27" spans="1:6" s="1" customFormat="1" ht="41.25" x14ac:dyDescent="0.2">
      <c r="A27" s="15" t="s">
        <v>42</v>
      </c>
      <c r="B27" s="22" t="s">
        <v>43</v>
      </c>
      <c r="C27" s="16">
        <v>200</v>
      </c>
      <c r="D27" s="22" t="s">
        <v>173</v>
      </c>
      <c r="E27" s="22" t="s">
        <v>171</v>
      </c>
      <c r="F27" s="25">
        <v>3500</v>
      </c>
    </row>
    <row r="28" spans="1:6" s="1" customFormat="1" ht="38.25" x14ac:dyDescent="0.2">
      <c r="A28" s="15" t="s">
        <v>44</v>
      </c>
      <c r="B28" s="22" t="s">
        <v>45</v>
      </c>
      <c r="C28" s="16">
        <v>200</v>
      </c>
      <c r="D28" s="22" t="s">
        <v>172</v>
      </c>
      <c r="E28" s="22" t="s">
        <v>174</v>
      </c>
      <c r="F28" s="25">
        <v>3200</v>
      </c>
    </row>
    <row r="29" spans="1:6" s="1" customFormat="1" ht="63.75" x14ac:dyDescent="0.2">
      <c r="A29" s="15" t="s">
        <v>46</v>
      </c>
      <c r="B29" s="22" t="s">
        <v>47</v>
      </c>
      <c r="C29" s="16">
        <v>200</v>
      </c>
      <c r="D29" s="22" t="s">
        <v>173</v>
      </c>
      <c r="E29" s="22" t="s">
        <v>171</v>
      </c>
      <c r="F29" s="25">
        <v>435</v>
      </c>
    </row>
    <row r="30" spans="1:6" s="1" customFormat="1" ht="76.5" x14ac:dyDescent="0.2">
      <c r="A30" s="15" t="s">
        <v>178</v>
      </c>
      <c r="B30" s="22" t="s">
        <v>48</v>
      </c>
      <c r="C30" s="16">
        <v>200</v>
      </c>
      <c r="D30" s="22" t="s">
        <v>173</v>
      </c>
      <c r="E30" s="22" t="s">
        <v>171</v>
      </c>
      <c r="F30" s="25">
        <v>65</v>
      </c>
    </row>
    <row r="31" spans="1:6" s="1" customFormat="1" x14ac:dyDescent="0.2">
      <c r="A31" s="15" t="s">
        <v>49</v>
      </c>
      <c r="B31" s="22" t="s">
        <v>50</v>
      </c>
      <c r="C31" s="16"/>
      <c r="D31" s="22"/>
      <c r="E31" s="22"/>
      <c r="F31" s="25">
        <f>F32</f>
        <v>110</v>
      </c>
    </row>
    <row r="32" spans="1:6" s="1" customFormat="1" ht="41.25" x14ac:dyDescent="0.2">
      <c r="A32" s="15" t="s">
        <v>51</v>
      </c>
      <c r="B32" s="22" t="s">
        <v>52</v>
      </c>
      <c r="C32" s="16">
        <v>200</v>
      </c>
      <c r="D32" s="22" t="s">
        <v>175</v>
      </c>
      <c r="E32" s="22" t="s">
        <v>173</v>
      </c>
      <c r="F32" s="25">
        <v>110</v>
      </c>
    </row>
    <row r="33" spans="1:6" s="1" customFormat="1" ht="38.25" x14ac:dyDescent="0.2">
      <c r="A33" s="14" t="s">
        <v>53</v>
      </c>
      <c r="B33" s="21" t="s">
        <v>173</v>
      </c>
      <c r="C33" s="12"/>
      <c r="D33" s="21"/>
      <c r="E33" s="21"/>
      <c r="F33" s="24">
        <f>F34+F38+F42+F47+F51+F54</f>
        <v>64747.1</v>
      </c>
    </row>
    <row r="34" spans="1:6" s="1" customFormat="1" x14ac:dyDescent="0.2">
      <c r="A34" s="15" t="s">
        <v>54</v>
      </c>
      <c r="B34" s="22" t="s">
        <v>55</v>
      </c>
      <c r="C34" s="16"/>
      <c r="D34" s="22"/>
      <c r="E34" s="22"/>
      <c r="F34" s="25">
        <f>F35</f>
        <v>7883</v>
      </c>
    </row>
    <row r="35" spans="1:6" s="1" customFormat="1" ht="25.5" x14ac:dyDescent="0.2">
      <c r="A35" s="15" t="s">
        <v>56</v>
      </c>
      <c r="B35" s="22" t="s">
        <v>57</v>
      </c>
      <c r="C35" s="16"/>
      <c r="D35" s="22"/>
      <c r="E35" s="22"/>
      <c r="F35" s="25">
        <f>F36+F37</f>
        <v>7883</v>
      </c>
    </row>
    <row r="36" spans="1:6" ht="25.5" x14ac:dyDescent="0.2">
      <c r="A36" s="15" t="s">
        <v>58</v>
      </c>
      <c r="B36" s="22" t="s">
        <v>59</v>
      </c>
      <c r="C36" s="16">
        <v>500</v>
      </c>
      <c r="D36" s="22" t="s">
        <v>6</v>
      </c>
      <c r="E36" s="22" t="s">
        <v>0</v>
      </c>
      <c r="F36" s="25">
        <v>6924.2</v>
      </c>
    </row>
    <row r="37" spans="1:6" ht="63.75" x14ac:dyDescent="0.2">
      <c r="A37" s="15" t="s">
        <v>60</v>
      </c>
      <c r="B37" s="22" t="s">
        <v>61</v>
      </c>
      <c r="C37" s="16">
        <v>500</v>
      </c>
      <c r="D37" s="22" t="s">
        <v>6</v>
      </c>
      <c r="E37" s="22" t="s">
        <v>0</v>
      </c>
      <c r="F37" s="25">
        <v>958.8</v>
      </c>
    </row>
    <row r="38" spans="1:6" x14ac:dyDescent="0.2">
      <c r="A38" s="15" t="s">
        <v>62</v>
      </c>
      <c r="B38" s="22" t="s">
        <v>63</v>
      </c>
      <c r="C38" s="16"/>
      <c r="D38" s="22"/>
      <c r="E38" s="22"/>
      <c r="F38" s="25">
        <f>F39</f>
        <v>22102</v>
      </c>
    </row>
    <row r="39" spans="1:6" ht="25.5" x14ac:dyDescent="0.2">
      <c r="A39" s="15" t="s">
        <v>64</v>
      </c>
      <c r="B39" s="22" t="s">
        <v>65</v>
      </c>
      <c r="C39" s="16"/>
      <c r="D39" s="22"/>
      <c r="E39" s="22"/>
      <c r="F39" s="25">
        <f>F40+F41</f>
        <v>22102</v>
      </c>
    </row>
    <row r="40" spans="1:6" ht="38.25" x14ac:dyDescent="0.2">
      <c r="A40" s="15" t="s">
        <v>66</v>
      </c>
      <c r="B40" s="22" t="s">
        <v>67</v>
      </c>
      <c r="C40" s="16">
        <v>500</v>
      </c>
      <c r="D40" s="22" t="s">
        <v>6</v>
      </c>
      <c r="E40" s="22" t="s">
        <v>0</v>
      </c>
      <c r="F40" s="25">
        <v>20577.3</v>
      </c>
    </row>
    <row r="41" spans="1:6" ht="63.75" x14ac:dyDescent="0.2">
      <c r="A41" s="15" t="s">
        <v>60</v>
      </c>
      <c r="B41" s="22" t="s">
        <v>68</v>
      </c>
      <c r="C41" s="16">
        <v>500</v>
      </c>
      <c r="D41" s="22" t="s">
        <v>6</v>
      </c>
      <c r="E41" s="22" t="s">
        <v>0</v>
      </c>
      <c r="F41" s="25">
        <v>1524.7</v>
      </c>
    </row>
    <row r="42" spans="1:6" ht="25.5" x14ac:dyDescent="0.2">
      <c r="A42" s="15" t="s">
        <v>69</v>
      </c>
      <c r="B42" s="22" t="s">
        <v>70</v>
      </c>
      <c r="C42" s="16"/>
      <c r="D42" s="22"/>
      <c r="E42" s="22"/>
      <c r="F42" s="25">
        <f>F43</f>
        <v>9069</v>
      </c>
    </row>
    <row r="43" spans="1:6" ht="25.5" x14ac:dyDescent="0.2">
      <c r="A43" s="15" t="s">
        <v>71</v>
      </c>
      <c r="B43" s="22" t="s">
        <v>72</v>
      </c>
      <c r="C43" s="16"/>
      <c r="D43" s="22"/>
      <c r="E43" s="22"/>
      <c r="F43" s="25">
        <f>F44+F45</f>
        <v>9069</v>
      </c>
    </row>
    <row r="44" spans="1:6" ht="25.5" x14ac:dyDescent="0.2">
      <c r="A44" s="15" t="s">
        <v>73</v>
      </c>
      <c r="B44" s="22" t="s">
        <v>74</v>
      </c>
      <c r="C44" s="16">
        <v>500</v>
      </c>
      <c r="D44" s="22" t="s">
        <v>6</v>
      </c>
      <c r="E44" s="22" t="s">
        <v>0</v>
      </c>
      <c r="F44" s="25">
        <v>8158.9</v>
      </c>
    </row>
    <row r="45" spans="1:6" x14ac:dyDescent="0.2">
      <c r="A45" s="32" t="s">
        <v>60</v>
      </c>
      <c r="B45" s="33" t="s">
        <v>75</v>
      </c>
      <c r="C45" s="31">
        <v>500</v>
      </c>
      <c r="D45" s="33" t="s">
        <v>6</v>
      </c>
      <c r="E45" s="33" t="s">
        <v>0</v>
      </c>
      <c r="F45" s="34">
        <v>910.1</v>
      </c>
    </row>
    <row r="46" spans="1:6" x14ac:dyDescent="0.2">
      <c r="A46" s="32"/>
      <c r="B46" s="33"/>
      <c r="C46" s="31"/>
      <c r="D46" s="33"/>
      <c r="E46" s="33"/>
      <c r="F46" s="34"/>
    </row>
    <row r="47" spans="1:6" ht="38.25" x14ac:dyDescent="0.2">
      <c r="A47" s="15" t="s">
        <v>76</v>
      </c>
      <c r="B47" s="22" t="s">
        <v>77</v>
      </c>
      <c r="C47" s="16"/>
      <c r="D47" s="22"/>
      <c r="E47" s="22"/>
      <c r="F47" s="25">
        <f>F48</f>
        <v>10520.7</v>
      </c>
    </row>
    <row r="48" spans="1:6" ht="25.5" x14ac:dyDescent="0.2">
      <c r="A48" s="15" t="s">
        <v>78</v>
      </c>
      <c r="B48" s="22" t="s">
        <v>79</v>
      </c>
      <c r="C48" s="16"/>
      <c r="D48" s="22"/>
      <c r="E48" s="22"/>
      <c r="F48" s="25">
        <f>F49+F50</f>
        <v>10520.7</v>
      </c>
    </row>
    <row r="49" spans="1:6" ht="76.5" x14ac:dyDescent="0.2">
      <c r="A49" s="17" t="s">
        <v>80</v>
      </c>
      <c r="B49" s="22" t="s">
        <v>81</v>
      </c>
      <c r="C49" s="16">
        <v>500</v>
      </c>
      <c r="D49" s="22" t="s">
        <v>6</v>
      </c>
      <c r="E49" s="22" t="s">
        <v>0</v>
      </c>
      <c r="F49" s="25">
        <v>9994.6</v>
      </c>
    </row>
    <row r="50" spans="1:6" ht="89.25" x14ac:dyDescent="0.2">
      <c r="A50" s="17" t="s">
        <v>177</v>
      </c>
      <c r="B50" s="22" t="s">
        <v>81</v>
      </c>
      <c r="C50" s="16">
        <v>500</v>
      </c>
      <c r="D50" s="22" t="s">
        <v>6</v>
      </c>
      <c r="E50" s="22" t="s">
        <v>0</v>
      </c>
      <c r="F50" s="25">
        <v>526.1</v>
      </c>
    </row>
    <row r="51" spans="1:6" x14ac:dyDescent="0.2">
      <c r="A51" s="15" t="s">
        <v>82</v>
      </c>
      <c r="B51" s="22" t="s">
        <v>83</v>
      </c>
      <c r="C51" s="16"/>
      <c r="D51" s="22"/>
      <c r="E51" s="22"/>
      <c r="F51" s="25">
        <f>F52</f>
        <v>397</v>
      </c>
    </row>
    <row r="52" spans="1:6" ht="25.5" x14ac:dyDescent="0.2">
      <c r="A52" s="15" t="s">
        <v>84</v>
      </c>
      <c r="B52" s="22" t="s">
        <v>85</v>
      </c>
      <c r="C52" s="16"/>
      <c r="D52" s="22"/>
      <c r="E52" s="22"/>
      <c r="F52" s="25">
        <f>F53</f>
        <v>397</v>
      </c>
    </row>
    <row r="53" spans="1:6" ht="45.75" customHeight="1" x14ac:dyDescent="0.2">
      <c r="A53" s="26" t="s">
        <v>176</v>
      </c>
      <c r="B53" s="22" t="s">
        <v>86</v>
      </c>
      <c r="C53" s="16">
        <v>500</v>
      </c>
      <c r="D53" s="22" t="s">
        <v>172</v>
      </c>
      <c r="E53" s="22">
        <v>12</v>
      </c>
      <c r="F53" s="25">
        <v>397</v>
      </c>
    </row>
    <row r="54" spans="1:6" ht="25.5" x14ac:dyDescent="0.2">
      <c r="A54" s="15" t="s">
        <v>87</v>
      </c>
      <c r="B54" s="22" t="s">
        <v>88</v>
      </c>
      <c r="C54" s="16"/>
      <c r="D54" s="22"/>
      <c r="E54" s="22"/>
      <c r="F54" s="25">
        <f>F55+F57</f>
        <v>14775.4</v>
      </c>
    </row>
    <row r="55" spans="1:6" s="3" customFormat="1" ht="25.5" x14ac:dyDescent="0.2">
      <c r="A55" s="15" t="s">
        <v>89</v>
      </c>
      <c r="B55" s="22" t="s">
        <v>90</v>
      </c>
      <c r="C55" s="16"/>
      <c r="D55" s="22"/>
      <c r="E55" s="22"/>
      <c r="F55" s="25">
        <f>F56</f>
        <v>14467.3</v>
      </c>
    </row>
    <row r="56" spans="1:6" s="3" customFormat="1" ht="51" x14ac:dyDescent="0.2">
      <c r="A56" s="15" t="s">
        <v>91</v>
      </c>
      <c r="B56" s="22" t="s">
        <v>92</v>
      </c>
      <c r="C56" s="16">
        <v>500</v>
      </c>
      <c r="D56" s="22" t="s">
        <v>6</v>
      </c>
      <c r="E56" s="22" t="s">
        <v>0</v>
      </c>
      <c r="F56" s="25">
        <v>14467.3</v>
      </c>
    </row>
    <row r="57" spans="1:6" s="3" customFormat="1" ht="25.5" x14ac:dyDescent="0.2">
      <c r="A57" s="15" t="s">
        <v>93</v>
      </c>
      <c r="B57" s="22" t="s">
        <v>94</v>
      </c>
      <c r="C57" s="16"/>
      <c r="D57" s="22"/>
      <c r="E57" s="22"/>
      <c r="F57" s="25">
        <f>F58</f>
        <v>308.10000000000002</v>
      </c>
    </row>
    <row r="58" spans="1:6" s="3" customFormat="1" ht="51" x14ac:dyDescent="0.2">
      <c r="A58" s="15" t="s">
        <v>95</v>
      </c>
      <c r="B58" s="22" t="s">
        <v>96</v>
      </c>
      <c r="C58" s="16">
        <v>500</v>
      </c>
      <c r="D58" s="22" t="s">
        <v>6</v>
      </c>
      <c r="E58" s="22" t="s">
        <v>0</v>
      </c>
      <c r="F58" s="25">
        <v>308.10000000000002</v>
      </c>
    </row>
    <row r="59" spans="1:6" ht="51" x14ac:dyDescent="0.2">
      <c r="A59" s="14" t="s">
        <v>97</v>
      </c>
      <c r="B59" s="21" t="s">
        <v>2</v>
      </c>
      <c r="C59" s="11"/>
      <c r="D59" s="20"/>
      <c r="E59" s="20"/>
      <c r="F59" s="24">
        <f>F60+F61</f>
        <v>1174.3</v>
      </c>
    </row>
    <row r="60" spans="1:6" ht="38.25" x14ac:dyDescent="0.2">
      <c r="A60" s="15" t="s">
        <v>98</v>
      </c>
      <c r="B60" s="22" t="s">
        <v>99</v>
      </c>
      <c r="C60" s="16">
        <v>500</v>
      </c>
      <c r="D60" s="22">
        <v>10</v>
      </c>
      <c r="E60" s="22" t="s">
        <v>172</v>
      </c>
      <c r="F60" s="25">
        <v>973.4</v>
      </c>
    </row>
    <row r="61" spans="1:6" ht="25.5" x14ac:dyDescent="0.2">
      <c r="A61" s="15" t="s">
        <v>100</v>
      </c>
      <c r="B61" s="22" t="s">
        <v>99</v>
      </c>
      <c r="C61" s="16">
        <v>500</v>
      </c>
      <c r="D61" s="22">
        <v>10</v>
      </c>
      <c r="E61" s="22" t="s">
        <v>172</v>
      </c>
      <c r="F61" s="25">
        <v>200.9</v>
      </c>
    </row>
    <row r="62" spans="1:6" ht="51" x14ac:dyDescent="0.2">
      <c r="A62" s="14" t="s">
        <v>101</v>
      </c>
      <c r="B62" s="21" t="s">
        <v>6</v>
      </c>
      <c r="C62" s="11"/>
      <c r="D62" s="20"/>
      <c r="E62" s="20"/>
      <c r="F62" s="24">
        <f>F63+F64+F65+F66+F67+F68</f>
        <v>20852.599999999999</v>
      </c>
    </row>
    <row r="63" spans="1:6" ht="63.75" x14ac:dyDescent="0.2">
      <c r="A63" s="15" t="s">
        <v>102</v>
      </c>
      <c r="B63" s="22" t="s">
        <v>103</v>
      </c>
      <c r="C63" s="16">
        <v>100</v>
      </c>
      <c r="D63" s="22">
        <v>11</v>
      </c>
      <c r="E63" s="22" t="s">
        <v>0</v>
      </c>
      <c r="F63" s="25">
        <v>140</v>
      </c>
    </row>
    <row r="64" spans="1:6" ht="76.5" x14ac:dyDescent="0.2">
      <c r="A64" s="15" t="s">
        <v>104</v>
      </c>
      <c r="B64" s="22" t="s">
        <v>105</v>
      </c>
      <c r="C64" s="16">
        <v>100</v>
      </c>
      <c r="D64" s="22">
        <v>11</v>
      </c>
      <c r="E64" s="22" t="s">
        <v>0</v>
      </c>
      <c r="F64" s="25">
        <v>10842</v>
      </c>
    </row>
    <row r="65" spans="1:6" ht="63.75" x14ac:dyDescent="0.2">
      <c r="A65" s="15" t="s">
        <v>106</v>
      </c>
      <c r="B65" s="22" t="s">
        <v>105</v>
      </c>
      <c r="C65" s="16">
        <v>200</v>
      </c>
      <c r="D65" s="22">
        <v>11</v>
      </c>
      <c r="E65" s="22" t="s">
        <v>0</v>
      </c>
      <c r="F65" s="25">
        <v>3752.2</v>
      </c>
    </row>
    <row r="66" spans="1:6" ht="63.75" x14ac:dyDescent="0.2">
      <c r="A66" s="15" t="s">
        <v>106</v>
      </c>
      <c r="B66" s="22" t="s">
        <v>107</v>
      </c>
      <c r="C66" s="16">
        <v>200</v>
      </c>
      <c r="D66" s="22">
        <v>11</v>
      </c>
      <c r="E66" s="22" t="s">
        <v>0</v>
      </c>
      <c r="F66" s="25">
        <v>4109.8</v>
      </c>
    </row>
    <row r="67" spans="1:6" ht="63.75" x14ac:dyDescent="0.2">
      <c r="A67" s="15" t="s">
        <v>108</v>
      </c>
      <c r="B67" s="22" t="s">
        <v>105</v>
      </c>
      <c r="C67" s="16">
        <v>800</v>
      </c>
      <c r="D67" s="22">
        <v>11</v>
      </c>
      <c r="E67" s="22" t="s">
        <v>0</v>
      </c>
      <c r="F67" s="25">
        <v>1552.6</v>
      </c>
    </row>
    <row r="68" spans="1:6" ht="63.75" x14ac:dyDescent="0.2">
      <c r="A68" s="15" t="s">
        <v>108</v>
      </c>
      <c r="B68" s="22" t="s">
        <v>107</v>
      </c>
      <c r="C68" s="16">
        <v>800</v>
      </c>
      <c r="D68" s="22">
        <v>11</v>
      </c>
      <c r="E68" s="22" t="s">
        <v>0</v>
      </c>
      <c r="F68" s="25">
        <v>456</v>
      </c>
    </row>
    <row r="69" spans="1:6" ht="51" x14ac:dyDescent="0.2">
      <c r="A69" s="14" t="s">
        <v>109</v>
      </c>
      <c r="B69" s="21">
        <v>10</v>
      </c>
      <c r="C69" s="12"/>
      <c r="D69" s="21"/>
      <c r="E69" s="21"/>
      <c r="F69" s="24">
        <f>F70+F71</f>
        <v>247</v>
      </c>
    </row>
    <row r="70" spans="1:6" ht="51" x14ac:dyDescent="0.2">
      <c r="A70" s="15" t="s">
        <v>110</v>
      </c>
      <c r="B70" s="22" t="s">
        <v>111</v>
      </c>
      <c r="C70" s="16">
        <v>500</v>
      </c>
      <c r="D70" s="22" t="s">
        <v>172</v>
      </c>
      <c r="E70" s="22">
        <v>12</v>
      </c>
      <c r="F70" s="25">
        <v>200</v>
      </c>
    </row>
    <row r="71" spans="1:6" ht="51" x14ac:dyDescent="0.2">
      <c r="A71" s="15" t="s">
        <v>112</v>
      </c>
      <c r="B71" s="22" t="s">
        <v>113</v>
      </c>
      <c r="C71" s="16">
        <v>500</v>
      </c>
      <c r="D71" s="22" t="s">
        <v>172</v>
      </c>
      <c r="E71" s="22">
        <v>12</v>
      </c>
      <c r="F71" s="25">
        <v>47</v>
      </c>
    </row>
    <row r="72" spans="1:6" ht="51" x14ac:dyDescent="0.2">
      <c r="A72" s="14" t="s">
        <v>114</v>
      </c>
      <c r="B72" s="21">
        <v>11</v>
      </c>
      <c r="C72" s="12"/>
      <c r="D72" s="21"/>
      <c r="E72" s="21"/>
      <c r="F72" s="24">
        <f>F73</f>
        <v>430</v>
      </c>
    </row>
    <row r="73" spans="1:6" ht="38.25" x14ac:dyDescent="0.2">
      <c r="A73" s="15" t="s">
        <v>115</v>
      </c>
      <c r="B73" s="22" t="s">
        <v>116</v>
      </c>
      <c r="C73" s="16">
        <v>200</v>
      </c>
      <c r="D73" s="22" t="s">
        <v>0</v>
      </c>
      <c r="E73" s="22">
        <v>13</v>
      </c>
      <c r="F73" s="25">
        <v>430</v>
      </c>
    </row>
    <row r="74" spans="1:6" ht="38.25" x14ac:dyDescent="0.2">
      <c r="A74" s="14" t="s">
        <v>117</v>
      </c>
      <c r="B74" s="21">
        <v>12</v>
      </c>
      <c r="C74" s="12"/>
      <c r="D74" s="21"/>
      <c r="E74" s="21"/>
      <c r="F74" s="24">
        <f>F75+F76</f>
        <v>1055.3</v>
      </c>
    </row>
    <row r="75" spans="1:6" ht="25.5" x14ac:dyDescent="0.2">
      <c r="A75" s="15" t="s">
        <v>118</v>
      </c>
      <c r="B75" s="22" t="s">
        <v>119</v>
      </c>
      <c r="C75" s="16">
        <v>500</v>
      </c>
      <c r="D75" s="22">
        <v>10</v>
      </c>
      <c r="E75" s="22" t="s">
        <v>171</v>
      </c>
      <c r="F75" s="25">
        <v>918.1</v>
      </c>
    </row>
    <row r="76" spans="1:6" ht="25.5" x14ac:dyDescent="0.2">
      <c r="A76" s="15" t="s">
        <v>120</v>
      </c>
      <c r="B76" s="22" t="s">
        <v>180</v>
      </c>
      <c r="C76" s="16">
        <v>500</v>
      </c>
      <c r="D76" s="22">
        <v>10</v>
      </c>
      <c r="E76" s="22" t="s">
        <v>171</v>
      </c>
      <c r="F76" s="25">
        <v>137.19999999999999</v>
      </c>
    </row>
    <row r="77" spans="1:6" ht="51" x14ac:dyDescent="0.2">
      <c r="A77" s="18" t="s">
        <v>121</v>
      </c>
      <c r="B77" s="21">
        <v>14</v>
      </c>
      <c r="C77" s="12"/>
      <c r="D77" s="21"/>
      <c r="E77" s="21"/>
      <c r="F77" s="24">
        <f>F78+F79+F80</f>
        <v>17184.899999999998</v>
      </c>
    </row>
    <row r="78" spans="1:6" ht="51" x14ac:dyDescent="0.2">
      <c r="A78" s="17" t="s">
        <v>122</v>
      </c>
      <c r="B78" s="22" t="s">
        <v>123</v>
      </c>
      <c r="C78" s="16">
        <v>200</v>
      </c>
      <c r="D78" s="22" t="s">
        <v>173</v>
      </c>
      <c r="E78" s="22" t="s">
        <v>171</v>
      </c>
      <c r="F78" s="25">
        <v>15999.186669999999</v>
      </c>
    </row>
    <row r="79" spans="1:6" ht="51" x14ac:dyDescent="0.2">
      <c r="A79" s="17" t="s">
        <v>124</v>
      </c>
      <c r="B79" s="22" t="s">
        <v>123</v>
      </c>
      <c r="C79" s="16">
        <v>200</v>
      </c>
      <c r="D79" s="22" t="s">
        <v>173</v>
      </c>
      <c r="E79" s="22" t="s">
        <v>171</v>
      </c>
      <c r="F79" s="25">
        <v>326.51333</v>
      </c>
    </row>
    <row r="80" spans="1:6" ht="63.75" x14ac:dyDescent="0.2">
      <c r="A80" s="17" t="s">
        <v>125</v>
      </c>
      <c r="B80" s="23" t="s">
        <v>123</v>
      </c>
      <c r="C80" s="16">
        <v>200</v>
      </c>
      <c r="D80" s="22" t="s">
        <v>173</v>
      </c>
      <c r="E80" s="22" t="s">
        <v>171</v>
      </c>
      <c r="F80" s="25">
        <v>859.2</v>
      </c>
    </row>
    <row r="81" spans="1:6" ht="25.5" x14ac:dyDescent="0.2">
      <c r="A81" s="18" t="s">
        <v>126</v>
      </c>
      <c r="B81" s="21">
        <v>99</v>
      </c>
      <c r="C81" s="12"/>
      <c r="D81" s="21"/>
      <c r="E81" s="21"/>
      <c r="F81" s="24">
        <f>F82</f>
        <v>36169.599999999999</v>
      </c>
    </row>
    <row r="82" spans="1:6" x14ac:dyDescent="0.2">
      <c r="A82" s="14" t="s">
        <v>127</v>
      </c>
      <c r="B82" s="21" t="s">
        <v>128</v>
      </c>
      <c r="C82" s="12"/>
      <c r="D82" s="21"/>
      <c r="E82" s="21"/>
      <c r="F82" s="24">
        <f>F83+F84+F85+F86+F87+F88+F89+F90+F91+F92+F93+F94+F95+F96+F97+F98+F99+F100+F101+F102+F103+F104</f>
        <v>36169.599999999999</v>
      </c>
    </row>
    <row r="83" spans="1:6" ht="76.5" x14ac:dyDescent="0.2">
      <c r="A83" s="15" t="s">
        <v>104</v>
      </c>
      <c r="B83" s="22" t="s">
        <v>129</v>
      </c>
      <c r="C83" s="16">
        <v>100</v>
      </c>
      <c r="D83" s="22" t="s">
        <v>0</v>
      </c>
      <c r="E83" s="22">
        <v>13</v>
      </c>
      <c r="F83" s="25">
        <v>8239</v>
      </c>
    </row>
    <row r="84" spans="1:6" ht="63.75" x14ac:dyDescent="0.2">
      <c r="A84" s="15" t="s">
        <v>130</v>
      </c>
      <c r="B84" s="22" t="s">
        <v>131</v>
      </c>
      <c r="C84" s="16">
        <v>200</v>
      </c>
      <c r="D84" s="22" t="s">
        <v>0</v>
      </c>
      <c r="E84" s="22">
        <v>13</v>
      </c>
      <c r="F84" s="25">
        <v>186</v>
      </c>
    </row>
    <row r="85" spans="1:6" ht="25.5" x14ac:dyDescent="0.2">
      <c r="A85" s="15" t="s">
        <v>132</v>
      </c>
      <c r="B85" s="22" t="s">
        <v>133</v>
      </c>
      <c r="C85" s="16">
        <v>300</v>
      </c>
      <c r="D85" s="22">
        <v>10</v>
      </c>
      <c r="E85" s="22" t="s">
        <v>0</v>
      </c>
      <c r="F85" s="25">
        <v>396</v>
      </c>
    </row>
    <row r="86" spans="1:6" ht="38.25" x14ac:dyDescent="0.2">
      <c r="A86" s="15" t="s">
        <v>134</v>
      </c>
      <c r="B86" s="22" t="s">
        <v>135</v>
      </c>
      <c r="C86" s="16">
        <v>300</v>
      </c>
      <c r="D86" s="22">
        <v>10</v>
      </c>
      <c r="E86" s="22" t="s">
        <v>171</v>
      </c>
      <c r="F86" s="25">
        <v>97</v>
      </c>
    </row>
    <row r="87" spans="1:6" ht="38.25" x14ac:dyDescent="0.2">
      <c r="A87" s="15" t="s">
        <v>136</v>
      </c>
      <c r="B87" s="22" t="s">
        <v>137</v>
      </c>
      <c r="C87" s="16">
        <v>200</v>
      </c>
      <c r="D87" s="22" t="s">
        <v>0</v>
      </c>
      <c r="E87" s="22">
        <v>13</v>
      </c>
      <c r="F87" s="25">
        <v>358</v>
      </c>
    </row>
    <row r="88" spans="1:6" ht="51" x14ac:dyDescent="0.2">
      <c r="A88" s="15" t="s">
        <v>138</v>
      </c>
      <c r="B88" s="22" t="s">
        <v>139</v>
      </c>
      <c r="C88" s="16">
        <v>200</v>
      </c>
      <c r="D88" s="22" t="s">
        <v>0</v>
      </c>
      <c r="E88" s="22">
        <v>13</v>
      </c>
      <c r="F88" s="25">
        <v>249</v>
      </c>
    </row>
    <row r="89" spans="1:6" ht="25.5" x14ac:dyDescent="0.2">
      <c r="A89" s="15" t="s">
        <v>140</v>
      </c>
      <c r="B89" s="22" t="s">
        <v>141</v>
      </c>
      <c r="C89" s="16">
        <v>800</v>
      </c>
      <c r="D89" s="22" t="s">
        <v>0</v>
      </c>
      <c r="E89" s="22">
        <v>13</v>
      </c>
      <c r="F89" s="25">
        <v>19</v>
      </c>
    </row>
    <row r="90" spans="1:6" ht="25.5" x14ac:dyDescent="0.2">
      <c r="A90" s="15" t="s">
        <v>142</v>
      </c>
      <c r="B90" s="22" t="s">
        <v>143</v>
      </c>
      <c r="C90" s="16">
        <v>800</v>
      </c>
      <c r="D90" s="22" t="s">
        <v>0</v>
      </c>
      <c r="E90" s="22">
        <v>11</v>
      </c>
      <c r="F90" s="25">
        <v>34</v>
      </c>
    </row>
    <row r="91" spans="1:6" ht="51" x14ac:dyDescent="0.2">
      <c r="A91" s="15" t="s">
        <v>144</v>
      </c>
      <c r="B91" s="22" t="s">
        <v>145</v>
      </c>
      <c r="C91" s="16">
        <v>200</v>
      </c>
      <c r="D91" s="22" t="s">
        <v>173</v>
      </c>
      <c r="E91" s="22" t="s">
        <v>0</v>
      </c>
      <c r="F91" s="25">
        <v>125</v>
      </c>
    </row>
    <row r="92" spans="1:6" ht="38.25" x14ac:dyDescent="0.2">
      <c r="A92" s="15" t="s">
        <v>146</v>
      </c>
      <c r="B92" s="22" t="s">
        <v>147</v>
      </c>
      <c r="C92" s="16">
        <v>700</v>
      </c>
      <c r="D92" s="22">
        <v>13</v>
      </c>
      <c r="E92" s="22" t="s">
        <v>0</v>
      </c>
      <c r="F92" s="25">
        <v>3.6</v>
      </c>
    </row>
    <row r="93" spans="1:6" ht="38.25" x14ac:dyDescent="0.2">
      <c r="A93" s="15" t="s">
        <v>148</v>
      </c>
      <c r="B93" s="22" t="s">
        <v>149</v>
      </c>
      <c r="C93" s="16">
        <v>200</v>
      </c>
      <c r="D93" s="22" t="s">
        <v>173</v>
      </c>
      <c r="E93" s="22" t="s">
        <v>171</v>
      </c>
      <c r="F93" s="25">
        <v>14</v>
      </c>
    </row>
    <row r="94" spans="1:6" ht="25.5" x14ac:dyDescent="0.2">
      <c r="A94" s="15" t="s">
        <v>150</v>
      </c>
      <c r="B94" s="22" t="s">
        <v>151</v>
      </c>
      <c r="C94" s="16">
        <v>500</v>
      </c>
      <c r="D94" s="22" t="s">
        <v>0</v>
      </c>
      <c r="E94" s="22">
        <v>13</v>
      </c>
      <c r="F94" s="25">
        <v>180</v>
      </c>
    </row>
    <row r="95" spans="1:6" ht="25.5" x14ac:dyDescent="0.2">
      <c r="A95" s="15" t="s">
        <v>152</v>
      </c>
      <c r="B95" s="22" t="s">
        <v>153</v>
      </c>
      <c r="C95" s="16">
        <v>500</v>
      </c>
      <c r="D95" s="22" t="s">
        <v>2</v>
      </c>
      <c r="E95" s="22" t="s">
        <v>2</v>
      </c>
      <c r="F95" s="25">
        <v>10</v>
      </c>
    </row>
    <row r="96" spans="1:6" ht="51" x14ac:dyDescent="0.2">
      <c r="A96" s="15" t="s">
        <v>154</v>
      </c>
      <c r="B96" s="22" t="s">
        <v>155</v>
      </c>
      <c r="C96" s="16">
        <v>500</v>
      </c>
      <c r="D96" s="22" t="s">
        <v>0</v>
      </c>
      <c r="E96" s="22">
        <v>13</v>
      </c>
      <c r="F96" s="25">
        <v>1725</v>
      </c>
    </row>
    <row r="97" spans="1:6" ht="38.25" x14ac:dyDescent="0.2">
      <c r="A97" s="15" t="s">
        <v>156</v>
      </c>
      <c r="B97" s="22" t="s">
        <v>157</v>
      </c>
      <c r="C97" s="16">
        <v>500</v>
      </c>
      <c r="D97" s="22" t="s">
        <v>171</v>
      </c>
      <c r="E97" s="22">
        <v>10</v>
      </c>
      <c r="F97" s="25">
        <v>2927</v>
      </c>
    </row>
    <row r="98" spans="1:6" ht="89.25" x14ac:dyDescent="0.2">
      <c r="A98" s="15" t="s">
        <v>158</v>
      </c>
      <c r="B98" s="22" t="s">
        <v>159</v>
      </c>
      <c r="C98" s="16">
        <v>500</v>
      </c>
      <c r="D98" s="22" t="s">
        <v>172</v>
      </c>
      <c r="E98" s="22">
        <v>12</v>
      </c>
      <c r="F98" s="25">
        <v>413</v>
      </c>
    </row>
    <row r="99" spans="1:6" ht="51" x14ac:dyDescent="0.2">
      <c r="A99" s="15" t="s">
        <v>160</v>
      </c>
      <c r="B99" s="22" t="s">
        <v>161</v>
      </c>
      <c r="C99" s="16">
        <v>200</v>
      </c>
      <c r="D99" s="22" t="s">
        <v>173</v>
      </c>
      <c r="E99" s="22" t="s">
        <v>0</v>
      </c>
      <c r="F99" s="25">
        <v>1100</v>
      </c>
    </row>
    <row r="100" spans="1:6" ht="63.75" x14ac:dyDescent="0.2">
      <c r="A100" s="15" t="s">
        <v>162</v>
      </c>
      <c r="B100" s="22" t="s">
        <v>163</v>
      </c>
      <c r="C100" s="16">
        <v>100</v>
      </c>
      <c r="D100" s="22" t="s">
        <v>173</v>
      </c>
      <c r="E100" s="22" t="s">
        <v>171</v>
      </c>
      <c r="F100" s="25">
        <v>11146</v>
      </c>
    </row>
    <row r="101" spans="1:6" ht="51" x14ac:dyDescent="0.2">
      <c r="A101" s="15" t="s">
        <v>164</v>
      </c>
      <c r="B101" s="22" t="s">
        <v>163</v>
      </c>
      <c r="C101" s="16">
        <v>200</v>
      </c>
      <c r="D101" s="22" t="s">
        <v>173</v>
      </c>
      <c r="E101" s="22" t="s">
        <v>171</v>
      </c>
      <c r="F101" s="25">
        <v>248</v>
      </c>
    </row>
    <row r="102" spans="1:6" ht="51" x14ac:dyDescent="0.2">
      <c r="A102" s="15" t="s">
        <v>165</v>
      </c>
      <c r="B102" s="22" t="s">
        <v>163</v>
      </c>
      <c r="C102" s="16">
        <v>800</v>
      </c>
      <c r="D102" s="22" t="s">
        <v>173</v>
      </c>
      <c r="E102" s="22" t="s">
        <v>171</v>
      </c>
      <c r="F102" s="25">
        <v>200</v>
      </c>
    </row>
    <row r="103" spans="1:6" ht="63.75" x14ac:dyDescent="0.2">
      <c r="A103" s="15" t="s">
        <v>166</v>
      </c>
      <c r="B103" s="22" t="s">
        <v>167</v>
      </c>
      <c r="C103" s="16">
        <v>100</v>
      </c>
      <c r="D103" s="22" t="s">
        <v>6</v>
      </c>
      <c r="E103" s="22" t="s">
        <v>172</v>
      </c>
      <c r="F103" s="25">
        <v>8480</v>
      </c>
    </row>
    <row r="104" spans="1:6" ht="63.75" x14ac:dyDescent="0.2">
      <c r="A104" s="15" t="s">
        <v>166</v>
      </c>
      <c r="B104" s="22" t="s">
        <v>167</v>
      </c>
      <c r="C104" s="16">
        <v>200</v>
      </c>
      <c r="D104" s="22" t="s">
        <v>6</v>
      </c>
      <c r="E104" s="22" t="s">
        <v>172</v>
      </c>
      <c r="F104" s="25">
        <v>20</v>
      </c>
    </row>
  </sheetData>
  <mergeCells count="19">
    <mergeCell ref="A3:F3"/>
    <mergeCell ref="C2:F2"/>
    <mergeCell ref="F5:F6"/>
    <mergeCell ref="A45:A46"/>
    <mergeCell ref="B45:B46"/>
    <mergeCell ref="C45:C46"/>
    <mergeCell ref="D45:D46"/>
    <mergeCell ref="E45:E46"/>
    <mergeCell ref="F45:F46"/>
    <mergeCell ref="A5:A6"/>
    <mergeCell ref="B5:B6"/>
    <mergeCell ref="C5:C6"/>
    <mergeCell ref="D5:D6"/>
    <mergeCell ref="E5:E6"/>
    <mergeCell ref="M5:O5"/>
    <mergeCell ref="M7:O7"/>
    <mergeCell ref="M8:O8"/>
    <mergeCell ref="M9:O9"/>
    <mergeCell ref="M10:O10"/>
  </mergeCells>
  <pageMargins left="1.1811023622047245" right="0.39370078740157483" top="0.78740157480314965" bottom="0.78740157480314965" header="0.31496062992125984" footer="0.31496062992125984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</vt:lpstr>
      <vt:lpstr>'2024'!Заголовки_для_печати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User</cp:lastModifiedBy>
  <cp:lastPrinted>2023-11-22T13:25:04Z</cp:lastPrinted>
  <dcterms:created xsi:type="dcterms:W3CDTF">2013-10-23T10:17:04Z</dcterms:created>
  <dcterms:modified xsi:type="dcterms:W3CDTF">2023-12-14T06:59:22Z</dcterms:modified>
</cp:coreProperties>
</file>